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3275" windowHeight="9720" activeTab="1"/>
  </bookViews>
  <sheets>
    <sheet name="Звіт про стан ОП" sheetId="1" r:id="rId1"/>
    <sheet name="засоби пожежогасіння" sheetId="2" r:id="rId2"/>
  </sheets>
  <definedNames/>
  <calcPr fullCalcOnLoad="1"/>
</workbook>
</file>

<file path=xl/sharedStrings.xml><?xml version="1.0" encoding="utf-8"?>
<sst xmlns="http://schemas.openxmlformats.org/spreadsheetml/2006/main" count="134" uniqueCount="91">
  <si>
    <t>№з/п</t>
  </si>
  <si>
    <t>Наявність служби ОП (спеціаліста з ОП), осіб</t>
  </si>
  <si>
    <t>підлягають</t>
  </si>
  <si>
    <t>атестовані</t>
  </si>
  <si>
    <t>на виробництві</t>
  </si>
  <si>
    <t>не виробничих</t>
  </si>
  <si>
    <t>норма</t>
  </si>
  <si>
    <t>факт</t>
  </si>
  <si>
    <t>%</t>
  </si>
  <si>
    <t>Спецодяг</t>
  </si>
  <si>
    <t xml:space="preserve">Спецвзуття </t>
  </si>
  <si>
    <t>Стан забезпечення працівників спецодягом та спецвзуттям, шт.</t>
  </si>
  <si>
    <t>Всього</t>
  </si>
  <si>
    <t>Наявність несщасних випадків, шт.</t>
  </si>
  <si>
    <t>Нікопольське МУВГ</t>
  </si>
  <si>
    <t>Царичанське МУВГ</t>
  </si>
  <si>
    <t>Павлоградське МУВГ</t>
  </si>
  <si>
    <t>Магдалинівське МУВГ</t>
  </si>
  <si>
    <t>РАЗОМ:</t>
  </si>
  <si>
    <t>Кількість працівників, які підлягають проведенню медогляду (наказ МОЗ від 21.05.2007 №246), осіб</t>
  </si>
  <si>
    <t xml:space="preserve">додаток до листа № ________________                                                   </t>
  </si>
  <si>
    <t>НТ</t>
  </si>
  <si>
    <t>спецфонд</t>
  </si>
  <si>
    <t>державний фонд</t>
  </si>
  <si>
    <t>На одного працюючого</t>
  </si>
  <si>
    <t>Кількість штатних працівників  осіб</t>
  </si>
  <si>
    <t>Назва підпорядкованої організації</t>
  </si>
  <si>
    <t xml:space="preserve">Апарат РОВР </t>
  </si>
  <si>
    <t>Начальник Офісу</t>
  </si>
  <si>
    <t>Солонянське відділення</t>
  </si>
  <si>
    <t xml:space="preserve">  </t>
  </si>
  <si>
    <t>від _____ липня  2021 року</t>
  </si>
  <si>
    <t>Кількість робочих місць, які підлягають атестації, шт.</t>
  </si>
  <si>
    <t>Витрати коштів на заходи з ОП, тис. грн.</t>
  </si>
  <si>
    <t>Н-1/П</t>
  </si>
  <si>
    <t>Потреба в коштах для 100% забезпечення проведення заходу, передбаченого наказом МОЗ від 21.05.2007 №246, тис.грн.</t>
  </si>
  <si>
    <t>Потреба в коштах для 100% забезпечення проведення заходу, передбаченого пост. КМУ від 01.08.1992 №442, тис.грн.</t>
  </si>
  <si>
    <t>Кількість машин, механізмів, устаткування та видів робіт підвищеної небезпеки, на які необхідно отримати дозвіл (декларацію) пост. КМУ від 26.05.2004 №1107, шт.</t>
  </si>
  <si>
    <t>Потреба в коштах для 100% забезпечення проведення заходу, передбаченого пост. КМУ від 26.05.2004 №1107, тис.грн.</t>
  </si>
  <si>
    <t>підлягає</t>
  </si>
  <si>
    <t>проведено</t>
  </si>
  <si>
    <t>отримано</t>
  </si>
  <si>
    <t>Потреба в коштах для 100% забезпечення проведення заходу, передбаченого пост. КМУ від 26.05.2004 №687, тис.грн.</t>
  </si>
  <si>
    <t>Потреба в коштах для 100% забезпе-ченості, тис.грн.</t>
  </si>
  <si>
    <t>Андрій Хитров</t>
  </si>
  <si>
    <t>Кількість обладнання, яке підлягає проведеннюекспертного обстеження (технічного діагностування) (пост. КМУ від 26.05.2004.№687), шт.</t>
  </si>
  <si>
    <t>необхідно отримати</t>
  </si>
  <si>
    <t>Н-1 /НП</t>
  </si>
  <si>
    <t>Звіт з охорони праці Регіонального офісу водних ресурсів у Дніпропетровській області        за  І півріччя 2021 рік</t>
  </si>
  <si>
    <t>Софіївське відділення</t>
  </si>
  <si>
    <t>додаток до листа №_______________      від  _____  липня 2021 року</t>
  </si>
  <si>
    <r>
      <rPr>
        <b/>
        <sz val="13"/>
        <rFont val="Times New Roman"/>
        <family val="1"/>
      </rPr>
      <t xml:space="preserve">Звіт </t>
    </r>
    <r>
      <rPr>
        <b/>
        <sz val="12"/>
        <rFont val="Times New Roman"/>
        <family val="1"/>
      </rPr>
      <t xml:space="preserve">
про стан оснащення водогосподарських об’єктів Регіонального офісу водних ресурсів у Дніпропетровській області первинними засобами пожежогасіння за І півріччя 2021 року</t>
    </r>
    <r>
      <rPr>
        <sz val="12"/>
        <rFont val="Times New Roman"/>
        <family val="1"/>
      </rPr>
      <t xml:space="preserve">
</t>
    </r>
  </si>
  <si>
    <t xml:space="preserve">Назва обיєкта </t>
  </si>
  <si>
    <t>Вогнегасник, шт.</t>
  </si>
  <si>
    <t>Пожежний щит з комплектом засобів пожежогасіння, шт.</t>
  </si>
  <si>
    <t>Бочка з водою, шт.</t>
  </si>
  <si>
    <t>Ящик з піском, шт.</t>
  </si>
  <si>
    <t>Наявність протипожежного водопостачання</t>
  </si>
  <si>
    <t xml:space="preserve">норма </t>
  </si>
  <si>
    <t xml:space="preserve">факт </t>
  </si>
  <si>
    <t>внутрішнє</t>
  </si>
  <si>
    <t>зовнішнє</t>
  </si>
  <si>
    <t>Апарат Регіонального офісу водних ресурсів у Дніпропетровській області</t>
  </si>
  <si>
    <t xml:space="preserve">адмінбудівля </t>
  </si>
  <si>
    <t>лабораторія моніторингу вод</t>
  </si>
  <si>
    <t xml:space="preserve">автотранспортні засоби </t>
  </si>
  <si>
    <t>всього:</t>
  </si>
  <si>
    <t xml:space="preserve">майстерні </t>
  </si>
  <si>
    <t>бокси</t>
  </si>
  <si>
    <t xml:space="preserve">насосні  станції </t>
  </si>
  <si>
    <t>складське приміщення</t>
  </si>
  <si>
    <t xml:space="preserve">транспорт </t>
  </si>
  <si>
    <t>експлуатаційна дільниця</t>
  </si>
  <si>
    <t>адмінбудівлі</t>
  </si>
  <si>
    <t>майстерні</t>
  </si>
  <si>
    <t>РНД</t>
  </si>
  <si>
    <t>насосні станції</t>
  </si>
  <si>
    <t>ДРГУ та М</t>
  </si>
  <si>
    <t>ІДД</t>
  </si>
  <si>
    <t>прохідні баз</t>
  </si>
  <si>
    <t>транспорт, техніка</t>
  </si>
  <si>
    <t>інші об'єкти</t>
  </si>
  <si>
    <t>майстерні, бокси</t>
  </si>
  <si>
    <t xml:space="preserve">автотранспорт </t>
  </si>
  <si>
    <t>насосні  станції  ЦЕД</t>
  </si>
  <si>
    <t>насосні станції  СЕД</t>
  </si>
  <si>
    <t>насосні станції ЗЕД</t>
  </si>
  <si>
    <t>склад</t>
  </si>
  <si>
    <t>прохідна, база управління</t>
  </si>
  <si>
    <t xml:space="preserve">автомобілі та трактори </t>
  </si>
  <si>
    <t>Всього по РОВР у Дніпропетровській області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</si>
</sst>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[$-FC19]d\ mmmm\ yyyy\ &quot;г.&quot;"/>
    <numFmt numFmtId="173" formatCode="0.0"/>
    <numFmt numFmtId="174" formatCode="[$-422]d\ mmmm\ yyyy&quot; р.&quot;"/>
    <numFmt numFmtId="175" formatCode="0.000"/>
    <numFmt numFmtId="176" formatCode="0.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="90" zoomScaleNormal="90" zoomScalePageLayoutView="90" workbookViewId="0" topLeftCell="A1">
      <selection activeCell="I30" sqref="I30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9.75390625" style="0" customWidth="1"/>
    <col min="4" max="4" width="8.75390625" style="0" customWidth="1"/>
    <col min="5" max="5" width="7.00390625" style="0" customWidth="1"/>
    <col min="6" max="6" width="6.75390625" style="0" customWidth="1"/>
    <col min="7" max="7" width="7.75390625" style="0" customWidth="1"/>
    <col min="8" max="8" width="6.875" style="0" customWidth="1"/>
    <col min="9" max="10" width="7.125" style="0" customWidth="1"/>
    <col min="11" max="11" width="6.375" style="0" customWidth="1"/>
    <col min="12" max="16" width="6.75390625" style="0" customWidth="1"/>
    <col min="17" max="17" width="6.25390625" style="0" customWidth="1"/>
    <col min="18" max="18" width="5.875" style="0" customWidth="1"/>
    <col min="19" max="19" width="5.00390625" style="0" customWidth="1"/>
    <col min="20" max="20" width="6.375" style="0" customWidth="1"/>
    <col min="21" max="21" width="6.125" style="0" customWidth="1"/>
    <col min="22" max="22" width="4.125" style="0" customWidth="1"/>
    <col min="23" max="23" width="6.375" style="0" customWidth="1"/>
    <col min="24" max="24" width="6.25390625" style="0" customWidth="1"/>
    <col min="25" max="25" width="4.25390625" style="0" customWidth="1"/>
    <col min="26" max="26" width="8.875" style="0" customWidth="1"/>
    <col min="27" max="28" width="10.00390625" style="0" customWidth="1"/>
    <col min="29" max="29" width="7.875" style="0" customWidth="1"/>
  </cols>
  <sheetData>
    <row r="1" spans="21:28" ht="12.75" customHeight="1">
      <c r="U1" s="54" t="s">
        <v>20</v>
      </c>
      <c r="V1" s="54"/>
      <c r="W1" s="54"/>
      <c r="X1" s="54"/>
      <c r="Y1" s="54"/>
      <c r="Z1" s="54"/>
      <c r="AA1" s="54"/>
      <c r="AB1" s="10"/>
    </row>
    <row r="2" spans="21:28" ht="15" customHeight="1">
      <c r="U2" s="45" t="s">
        <v>31</v>
      </c>
      <c r="V2" s="45"/>
      <c r="W2" s="45"/>
      <c r="X2" s="45"/>
      <c r="Y2" s="45"/>
      <c r="Z2" s="45"/>
      <c r="AA2" s="45"/>
      <c r="AB2" s="9"/>
    </row>
    <row r="3" spans="5:28" ht="47.25" customHeight="1">
      <c r="E3" s="55" t="s">
        <v>48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U3" s="5"/>
      <c r="V3" s="5"/>
      <c r="W3" s="5"/>
      <c r="X3" s="5"/>
      <c r="Y3" s="5"/>
      <c r="Z3" s="5"/>
      <c r="AA3" s="5"/>
      <c r="AB3" s="5"/>
    </row>
    <row r="4" spans="5:19" ht="33" customHeight="1"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7" spans="1:29" ht="33.75" customHeight="1">
      <c r="A7" s="22" t="s">
        <v>0</v>
      </c>
      <c r="B7" s="31" t="s">
        <v>26</v>
      </c>
      <c r="C7" s="31" t="s">
        <v>25</v>
      </c>
      <c r="D7" s="34" t="s">
        <v>1</v>
      </c>
      <c r="E7" s="28" t="s">
        <v>19</v>
      </c>
      <c r="F7" s="28"/>
      <c r="G7" s="57" t="s">
        <v>35</v>
      </c>
      <c r="H7" s="28" t="s">
        <v>32</v>
      </c>
      <c r="I7" s="28"/>
      <c r="J7" s="39" t="s">
        <v>36</v>
      </c>
      <c r="K7" s="38" t="s">
        <v>37</v>
      </c>
      <c r="L7" s="38"/>
      <c r="M7" s="39" t="s">
        <v>38</v>
      </c>
      <c r="N7" s="48" t="s">
        <v>45</v>
      </c>
      <c r="O7" s="49"/>
      <c r="P7" s="39" t="s">
        <v>42</v>
      </c>
      <c r="Q7" s="28" t="s">
        <v>13</v>
      </c>
      <c r="R7" s="28"/>
      <c r="S7" s="28"/>
      <c r="T7" s="42" t="s">
        <v>11</v>
      </c>
      <c r="U7" s="44"/>
      <c r="V7" s="44"/>
      <c r="W7" s="44"/>
      <c r="X7" s="44"/>
      <c r="Y7" s="44"/>
      <c r="Z7" s="31" t="s">
        <v>43</v>
      </c>
      <c r="AA7" s="28" t="s">
        <v>33</v>
      </c>
      <c r="AB7" s="28"/>
      <c r="AC7" s="28"/>
    </row>
    <row r="8" spans="1:31" ht="170.25" customHeight="1">
      <c r="A8" s="23"/>
      <c r="B8" s="32"/>
      <c r="C8" s="32"/>
      <c r="D8" s="35"/>
      <c r="E8" s="28"/>
      <c r="F8" s="28"/>
      <c r="G8" s="58"/>
      <c r="H8" s="31"/>
      <c r="I8" s="31"/>
      <c r="J8" s="46"/>
      <c r="K8" s="39"/>
      <c r="L8" s="39"/>
      <c r="M8" s="46"/>
      <c r="N8" s="50"/>
      <c r="O8" s="51"/>
      <c r="P8" s="46"/>
      <c r="Q8" s="28"/>
      <c r="R8" s="28"/>
      <c r="S8" s="28"/>
      <c r="T8" s="28" t="s">
        <v>9</v>
      </c>
      <c r="U8" s="28"/>
      <c r="V8" s="28"/>
      <c r="W8" s="28" t="s">
        <v>10</v>
      </c>
      <c r="X8" s="28"/>
      <c r="Y8" s="28"/>
      <c r="Z8" s="32"/>
      <c r="AA8" s="28"/>
      <c r="AB8" s="28"/>
      <c r="AC8" s="28"/>
      <c r="AE8" s="20"/>
    </row>
    <row r="9" spans="1:29" ht="89.25" customHeight="1">
      <c r="A9" s="23"/>
      <c r="B9" s="32"/>
      <c r="C9" s="32"/>
      <c r="D9" s="35"/>
      <c r="E9" s="29" t="s">
        <v>2</v>
      </c>
      <c r="F9" s="29" t="s">
        <v>40</v>
      </c>
      <c r="G9" s="58"/>
      <c r="H9" s="29" t="s">
        <v>2</v>
      </c>
      <c r="I9" s="29" t="s">
        <v>3</v>
      </c>
      <c r="J9" s="46"/>
      <c r="K9" s="29" t="s">
        <v>46</v>
      </c>
      <c r="L9" s="29" t="s">
        <v>41</v>
      </c>
      <c r="M9" s="46"/>
      <c r="N9" s="52" t="s">
        <v>39</v>
      </c>
      <c r="O9" s="52" t="s">
        <v>40</v>
      </c>
      <c r="P9" s="46"/>
      <c r="Q9" s="60" t="s">
        <v>4</v>
      </c>
      <c r="R9" s="61"/>
      <c r="S9" s="12" t="s">
        <v>5</v>
      </c>
      <c r="T9" s="29" t="s">
        <v>6</v>
      </c>
      <c r="U9" s="29" t="s">
        <v>7</v>
      </c>
      <c r="V9" s="29" t="s">
        <v>8</v>
      </c>
      <c r="W9" s="29" t="s">
        <v>6</v>
      </c>
      <c r="X9" s="29" t="s">
        <v>7</v>
      </c>
      <c r="Y9" s="29" t="s">
        <v>8</v>
      </c>
      <c r="Z9" s="32"/>
      <c r="AA9" s="42" t="s">
        <v>12</v>
      </c>
      <c r="AB9" s="43"/>
      <c r="AC9" s="40" t="s">
        <v>24</v>
      </c>
    </row>
    <row r="10" spans="1:29" ht="33" customHeight="1">
      <c r="A10" s="11"/>
      <c r="B10" s="33"/>
      <c r="C10" s="33"/>
      <c r="D10" s="36"/>
      <c r="E10" s="30"/>
      <c r="F10" s="30"/>
      <c r="G10" s="59"/>
      <c r="H10" s="30"/>
      <c r="I10" s="30"/>
      <c r="J10" s="47"/>
      <c r="K10" s="30"/>
      <c r="L10" s="30"/>
      <c r="M10" s="47"/>
      <c r="N10" s="53"/>
      <c r="O10" s="53"/>
      <c r="P10" s="47"/>
      <c r="Q10" s="14" t="s">
        <v>34</v>
      </c>
      <c r="R10" s="14" t="s">
        <v>47</v>
      </c>
      <c r="S10" s="15" t="s">
        <v>21</v>
      </c>
      <c r="T10" s="30"/>
      <c r="U10" s="30"/>
      <c r="V10" s="30"/>
      <c r="W10" s="30"/>
      <c r="X10" s="30"/>
      <c r="Y10" s="30"/>
      <c r="Z10" s="33"/>
      <c r="AA10" s="14" t="s">
        <v>23</v>
      </c>
      <c r="AB10" s="14" t="s">
        <v>22</v>
      </c>
      <c r="AC10" s="41"/>
    </row>
    <row r="11" spans="1:2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13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  <c r="AB11" s="2">
        <v>28</v>
      </c>
      <c r="AC11" s="2">
        <v>29</v>
      </c>
    </row>
    <row r="12" spans="1:33" ht="12.75">
      <c r="A12" s="2">
        <v>1</v>
      </c>
      <c r="B12" s="3" t="s">
        <v>14</v>
      </c>
      <c r="C12" s="7">
        <v>264</v>
      </c>
      <c r="D12" s="7">
        <v>2</v>
      </c>
      <c r="E12" s="7">
        <v>241</v>
      </c>
      <c r="F12" s="7">
        <v>0</v>
      </c>
      <c r="G12" s="7">
        <v>45</v>
      </c>
      <c r="H12" s="7">
        <v>2</v>
      </c>
      <c r="I12" s="7">
        <v>2</v>
      </c>
      <c r="J12" s="7">
        <v>0</v>
      </c>
      <c r="K12" s="7">
        <v>32</v>
      </c>
      <c r="L12" s="7">
        <v>31</v>
      </c>
      <c r="M12" s="7">
        <v>10</v>
      </c>
      <c r="N12" s="7">
        <v>45</v>
      </c>
      <c r="O12" s="7">
        <v>20</v>
      </c>
      <c r="P12" s="7">
        <v>194</v>
      </c>
      <c r="Q12" s="7">
        <v>0</v>
      </c>
      <c r="R12" s="7">
        <v>0</v>
      </c>
      <c r="S12" s="17">
        <v>0</v>
      </c>
      <c r="T12" s="7">
        <v>199</v>
      </c>
      <c r="U12" s="7">
        <v>199</v>
      </c>
      <c r="V12" s="7">
        <v>100</v>
      </c>
      <c r="W12" s="7">
        <v>194</v>
      </c>
      <c r="X12" s="7">
        <v>194</v>
      </c>
      <c r="Y12" s="7">
        <v>100</v>
      </c>
      <c r="Z12" s="7">
        <v>0</v>
      </c>
      <c r="AA12" s="18">
        <v>0</v>
      </c>
      <c r="AB12" s="18">
        <v>232.9</v>
      </c>
      <c r="AC12" s="19">
        <f aca="true" t="shared" si="0" ref="AC12:AC18">(AA12+AB12)/C12</f>
        <v>0.8821969696969697</v>
      </c>
      <c r="AG12" s="16"/>
    </row>
    <row r="13" spans="1:30" ht="12.75">
      <c r="A13" s="2">
        <v>2</v>
      </c>
      <c r="B13" s="3" t="s">
        <v>15</v>
      </c>
      <c r="C13" s="7">
        <v>127</v>
      </c>
      <c r="D13" s="7">
        <v>1</v>
      </c>
      <c r="E13" s="7">
        <v>127</v>
      </c>
      <c r="F13" s="7">
        <v>127</v>
      </c>
      <c r="G13" s="7">
        <v>0</v>
      </c>
      <c r="H13" s="7">
        <v>2</v>
      </c>
      <c r="I13" s="7">
        <v>2</v>
      </c>
      <c r="J13" s="7">
        <v>0</v>
      </c>
      <c r="K13" s="7">
        <v>66</v>
      </c>
      <c r="L13" s="7">
        <v>66</v>
      </c>
      <c r="M13" s="7">
        <v>0</v>
      </c>
      <c r="N13" s="7">
        <v>66</v>
      </c>
      <c r="O13" s="7">
        <v>38</v>
      </c>
      <c r="P13" s="7">
        <v>234</v>
      </c>
      <c r="Q13" s="7">
        <v>0</v>
      </c>
      <c r="R13" s="7" t="s">
        <v>30</v>
      </c>
      <c r="S13" s="17">
        <v>0</v>
      </c>
      <c r="T13" s="7">
        <v>102</v>
      </c>
      <c r="U13" s="7">
        <v>102</v>
      </c>
      <c r="V13" s="7">
        <v>100</v>
      </c>
      <c r="W13" s="7">
        <v>94</v>
      </c>
      <c r="X13" s="7">
        <v>94</v>
      </c>
      <c r="Y13" s="7">
        <v>100</v>
      </c>
      <c r="Z13" s="7">
        <v>0</v>
      </c>
      <c r="AA13" s="18">
        <v>0</v>
      </c>
      <c r="AB13" s="18">
        <v>87.1</v>
      </c>
      <c r="AC13" s="19">
        <f t="shared" si="0"/>
        <v>0.6858267716535432</v>
      </c>
      <c r="AD13" s="6"/>
    </row>
    <row r="14" spans="1:29" ht="12.75">
      <c r="A14" s="2">
        <v>3</v>
      </c>
      <c r="B14" s="3" t="s">
        <v>29</v>
      </c>
      <c r="C14" s="7">
        <v>106</v>
      </c>
      <c r="D14" s="7">
        <v>1</v>
      </c>
      <c r="E14" s="7">
        <v>88</v>
      </c>
      <c r="F14" s="7">
        <v>0</v>
      </c>
      <c r="G14" s="7">
        <v>55</v>
      </c>
      <c r="H14" s="7">
        <v>1</v>
      </c>
      <c r="I14" s="7">
        <v>1</v>
      </c>
      <c r="J14" s="7">
        <v>0</v>
      </c>
      <c r="K14" s="7">
        <v>30</v>
      </c>
      <c r="L14" s="7">
        <v>30</v>
      </c>
      <c r="M14" s="7">
        <v>0</v>
      </c>
      <c r="N14" s="7">
        <v>4</v>
      </c>
      <c r="O14" s="7">
        <v>0</v>
      </c>
      <c r="P14" s="7">
        <v>15</v>
      </c>
      <c r="Q14" s="7">
        <v>0</v>
      </c>
      <c r="R14" s="7">
        <v>0</v>
      </c>
      <c r="S14" s="17">
        <v>0</v>
      </c>
      <c r="T14" s="7">
        <v>88</v>
      </c>
      <c r="U14" s="7">
        <v>88</v>
      </c>
      <c r="V14" s="7">
        <v>100</v>
      </c>
      <c r="W14" s="7">
        <v>88</v>
      </c>
      <c r="X14" s="7">
        <v>88</v>
      </c>
      <c r="Y14" s="7">
        <v>100</v>
      </c>
      <c r="Z14" s="7">
        <v>0</v>
      </c>
      <c r="AA14" s="18">
        <v>0</v>
      </c>
      <c r="AB14" s="18">
        <v>31.7</v>
      </c>
      <c r="AC14" s="19">
        <f t="shared" si="0"/>
        <v>0.2990566037735849</v>
      </c>
    </row>
    <row r="15" spans="1:29" ht="12.75">
      <c r="A15" s="2">
        <v>4</v>
      </c>
      <c r="B15" s="3" t="s">
        <v>17</v>
      </c>
      <c r="C15" s="7">
        <v>144</v>
      </c>
      <c r="D15" s="7">
        <v>1</v>
      </c>
      <c r="E15" s="7">
        <v>122</v>
      </c>
      <c r="F15" s="7">
        <v>122</v>
      </c>
      <c r="G15" s="7">
        <v>0</v>
      </c>
      <c r="H15" s="7">
        <v>2</v>
      </c>
      <c r="I15" s="7">
        <v>2</v>
      </c>
      <c r="J15" s="7">
        <v>0</v>
      </c>
      <c r="K15" s="7">
        <v>16</v>
      </c>
      <c r="L15" s="7">
        <v>16</v>
      </c>
      <c r="M15" s="7">
        <v>0</v>
      </c>
      <c r="N15" s="7">
        <v>16</v>
      </c>
      <c r="O15" s="7">
        <v>0</v>
      </c>
      <c r="P15" s="7">
        <v>107</v>
      </c>
      <c r="Q15" s="7">
        <v>0</v>
      </c>
      <c r="R15" s="7">
        <v>0</v>
      </c>
      <c r="S15" s="17">
        <v>0</v>
      </c>
      <c r="T15" s="7">
        <v>127</v>
      </c>
      <c r="U15" s="7">
        <v>127</v>
      </c>
      <c r="V15" s="7">
        <v>100</v>
      </c>
      <c r="W15" s="7">
        <v>125</v>
      </c>
      <c r="X15" s="7">
        <v>125</v>
      </c>
      <c r="Y15" s="7">
        <v>100</v>
      </c>
      <c r="Z15" s="7">
        <v>0</v>
      </c>
      <c r="AA15" s="18">
        <v>100</v>
      </c>
      <c r="AB15" s="18">
        <v>91.2</v>
      </c>
      <c r="AC15" s="19">
        <f t="shared" si="0"/>
        <v>1.3277777777777777</v>
      </c>
    </row>
    <row r="16" spans="1:29" ht="12.75">
      <c r="A16" s="2">
        <v>5</v>
      </c>
      <c r="B16" s="3" t="s">
        <v>49</v>
      </c>
      <c r="C16" s="7">
        <v>91</v>
      </c>
      <c r="D16" s="7">
        <v>1</v>
      </c>
      <c r="E16" s="7">
        <v>54</v>
      </c>
      <c r="F16" s="7">
        <v>0</v>
      </c>
      <c r="G16" s="7">
        <v>40</v>
      </c>
      <c r="H16" s="7">
        <v>1</v>
      </c>
      <c r="I16" s="7">
        <v>1</v>
      </c>
      <c r="J16" s="7">
        <v>0</v>
      </c>
      <c r="K16" s="7">
        <v>56</v>
      </c>
      <c r="L16" s="7">
        <v>56</v>
      </c>
      <c r="M16" s="7">
        <v>0</v>
      </c>
      <c r="N16" s="7">
        <v>5</v>
      </c>
      <c r="O16" s="7">
        <v>4</v>
      </c>
      <c r="P16" s="7">
        <v>7</v>
      </c>
      <c r="Q16" s="7">
        <v>0</v>
      </c>
      <c r="R16" s="7">
        <v>0</v>
      </c>
      <c r="S16" s="17">
        <v>0</v>
      </c>
      <c r="T16" s="7">
        <v>65</v>
      </c>
      <c r="U16" s="7">
        <v>65</v>
      </c>
      <c r="V16" s="7">
        <v>100</v>
      </c>
      <c r="W16" s="7">
        <v>63</v>
      </c>
      <c r="X16" s="7">
        <v>63</v>
      </c>
      <c r="Y16" s="7">
        <v>100</v>
      </c>
      <c r="Z16" s="7">
        <v>0</v>
      </c>
      <c r="AA16" s="18">
        <v>0</v>
      </c>
      <c r="AB16" s="18">
        <v>138.6</v>
      </c>
      <c r="AC16" s="19">
        <f t="shared" si="0"/>
        <v>1.523076923076923</v>
      </c>
    </row>
    <row r="17" spans="1:29" ht="12.75">
      <c r="A17" s="2">
        <v>6</v>
      </c>
      <c r="B17" s="3" t="s">
        <v>16</v>
      </c>
      <c r="C17" s="7">
        <v>378</v>
      </c>
      <c r="D17" s="7">
        <v>1</v>
      </c>
      <c r="E17" s="7">
        <v>378</v>
      </c>
      <c r="F17" s="7">
        <v>378</v>
      </c>
      <c r="G17" s="7">
        <v>0</v>
      </c>
      <c r="H17" s="7">
        <v>10</v>
      </c>
      <c r="I17" s="7">
        <v>10</v>
      </c>
      <c r="J17" s="7">
        <v>0</v>
      </c>
      <c r="K17" s="7">
        <v>11</v>
      </c>
      <c r="L17" s="7">
        <v>7</v>
      </c>
      <c r="M17" s="7">
        <v>150</v>
      </c>
      <c r="N17" s="7">
        <v>22</v>
      </c>
      <c r="O17" s="7">
        <v>0</v>
      </c>
      <c r="P17" s="7">
        <v>100</v>
      </c>
      <c r="Q17" s="7">
        <v>0</v>
      </c>
      <c r="R17" s="7">
        <v>0</v>
      </c>
      <c r="S17" s="17">
        <v>0</v>
      </c>
      <c r="T17" s="7">
        <v>322</v>
      </c>
      <c r="U17" s="7">
        <v>322</v>
      </c>
      <c r="V17" s="7">
        <v>100</v>
      </c>
      <c r="W17" s="7">
        <v>306</v>
      </c>
      <c r="X17" s="7">
        <v>306</v>
      </c>
      <c r="Y17" s="7">
        <v>100</v>
      </c>
      <c r="Z17" s="7">
        <v>0</v>
      </c>
      <c r="AA17" s="18">
        <v>50</v>
      </c>
      <c r="AB17" s="18">
        <v>210</v>
      </c>
      <c r="AC17" s="19">
        <f t="shared" si="0"/>
        <v>0.6878306878306878</v>
      </c>
    </row>
    <row r="18" spans="1:30" ht="12.75">
      <c r="A18" s="2">
        <v>7</v>
      </c>
      <c r="B18" s="3" t="s">
        <v>27</v>
      </c>
      <c r="C18" s="7">
        <v>68</v>
      </c>
      <c r="D18" s="7">
        <v>2</v>
      </c>
      <c r="E18" s="7">
        <v>11</v>
      </c>
      <c r="F18" s="7">
        <v>11</v>
      </c>
      <c r="G18" s="7">
        <v>0</v>
      </c>
      <c r="H18" s="7">
        <v>7</v>
      </c>
      <c r="I18" s="7">
        <v>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17">
        <v>0</v>
      </c>
      <c r="T18" s="7">
        <v>11</v>
      </c>
      <c r="U18" s="7">
        <v>11</v>
      </c>
      <c r="V18" s="7">
        <v>100</v>
      </c>
      <c r="W18" s="7">
        <v>7</v>
      </c>
      <c r="X18" s="7">
        <v>7</v>
      </c>
      <c r="Y18" s="7">
        <v>100</v>
      </c>
      <c r="Z18" s="7">
        <v>0</v>
      </c>
      <c r="AA18" s="18">
        <v>3.7</v>
      </c>
      <c r="AB18" s="18">
        <v>42</v>
      </c>
      <c r="AC18" s="19">
        <f t="shared" si="0"/>
        <v>0.6720588235294118</v>
      </c>
      <c r="AD18" s="6"/>
    </row>
    <row r="19" spans="1:30" ht="12.75">
      <c r="A19" s="2"/>
      <c r="B19" s="3" t="s">
        <v>18</v>
      </c>
      <c r="C19" s="8">
        <f>SUM(C12:C18)</f>
        <v>1178</v>
      </c>
      <c r="D19" s="8">
        <f>SUM(D12:D18)</f>
        <v>9</v>
      </c>
      <c r="E19" s="8">
        <f>SUM(E12:E18)</f>
        <v>1021</v>
      </c>
      <c r="F19" s="8">
        <f>SUM(F12:F18)</f>
        <v>638</v>
      </c>
      <c r="G19" s="8">
        <f aca="true" t="shared" si="1" ref="G19:U19">SUM(G12:G18)</f>
        <v>140</v>
      </c>
      <c r="H19" s="8">
        <f t="shared" si="1"/>
        <v>25</v>
      </c>
      <c r="I19" s="8">
        <f t="shared" si="1"/>
        <v>25</v>
      </c>
      <c r="J19" s="8">
        <f t="shared" si="1"/>
        <v>0</v>
      </c>
      <c r="K19" s="8">
        <f t="shared" si="1"/>
        <v>211</v>
      </c>
      <c r="L19" s="8">
        <f t="shared" si="1"/>
        <v>206</v>
      </c>
      <c r="M19" s="8">
        <f t="shared" si="1"/>
        <v>160</v>
      </c>
      <c r="N19" s="8">
        <f t="shared" si="1"/>
        <v>158</v>
      </c>
      <c r="O19" s="8">
        <f t="shared" si="1"/>
        <v>62</v>
      </c>
      <c r="P19" s="8">
        <f t="shared" si="1"/>
        <v>657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8">
        <f t="shared" si="1"/>
        <v>914</v>
      </c>
      <c r="U19" s="8">
        <f t="shared" si="1"/>
        <v>914</v>
      </c>
      <c r="V19" s="8">
        <v>100</v>
      </c>
      <c r="W19" s="8">
        <f>SUM(W12:W18)</f>
        <v>877</v>
      </c>
      <c r="X19" s="8">
        <f>SUM(X12:X18)</f>
        <v>877</v>
      </c>
      <c r="Y19" s="8">
        <v>100</v>
      </c>
      <c r="Z19" s="8">
        <f>SUM(Z12:Z18)</f>
        <v>0</v>
      </c>
      <c r="AA19" s="19">
        <f>SUM(AA12:AA18)</f>
        <v>153.7</v>
      </c>
      <c r="AB19" s="19">
        <f>SUM(AB12:AB18)</f>
        <v>833.5</v>
      </c>
      <c r="AC19" s="19">
        <f>(AA19+AB19)/C19</f>
        <v>0.8380305602716469</v>
      </c>
      <c r="AD19" s="6"/>
    </row>
    <row r="20" spans="1:30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6"/>
    </row>
    <row r="21" spans="1:30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</row>
    <row r="22" spans="1:29" ht="29.25" customHeight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30" customHeight="1">
      <c r="A23" s="1"/>
      <c r="B23" s="4"/>
      <c r="C23" s="24" t="s">
        <v>28</v>
      </c>
      <c r="D23" s="2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6" t="s">
        <v>44</v>
      </c>
      <c r="U23" s="27"/>
      <c r="V23" s="27"/>
      <c r="W23" s="27"/>
      <c r="X23" s="27"/>
      <c r="Z23" s="4"/>
      <c r="AA23" s="4"/>
      <c r="AB23" s="4"/>
      <c r="AC23" s="4"/>
    </row>
    <row r="24" spans="3:4" ht="12.75">
      <c r="C24" s="37"/>
      <c r="D24" s="37"/>
    </row>
    <row r="25" ht="12.75">
      <c r="AC25" t="s">
        <v>30</v>
      </c>
    </row>
  </sheetData>
  <sheetProtection/>
  <mergeCells count="41">
    <mergeCell ref="U1:AA1"/>
    <mergeCell ref="E3:S4"/>
    <mergeCell ref="P7:P10"/>
    <mergeCell ref="J7:J10"/>
    <mergeCell ref="G7:G10"/>
    <mergeCell ref="W9:W10"/>
    <mergeCell ref="Q9:R9"/>
    <mergeCell ref="H9:H10"/>
    <mergeCell ref="I9:I10"/>
    <mergeCell ref="K9:K10"/>
    <mergeCell ref="U2:AA2"/>
    <mergeCell ref="Y9:Y10"/>
    <mergeCell ref="M7:M10"/>
    <mergeCell ref="N7:O8"/>
    <mergeCell ref="N9:N10"/>
    <mergeCell ref="O9:O10"/>
    <mergeCell ref="AC9:AC10"/>
    <mergeCell ref="T9:T10"/>
    <mergeCell ref="U9:U10"/>
    <mergeCell ref="V9:V10"/>
    <mergeCell ref="AA9:AB9"/>
    <mergeCell ref="T7:Y7"/>
    <mergeCell ref="X9:X10"/>
    <mergeCell ref="C24:D24"/>
    <mergeCell ref="AA7:AC8"/>
    <mergeCell ref="Q7:S8"/>
    <mergeCell ref="K7:L8"/>
    <mergeCell ref="H7:I8"/>
    <mergeCell ref="T8:V8"/>
    <mergeCell ref="W8:Y8"/>
    <mergeCell ref="L9:L10"/>
    <mergeCell ref="F9:F10"/>
    <mergeCell ref="Z7:Z10"/>
    <mergeCell ref="A7:A9"/>
    <mergeCell ref="C23:D23"/>
    <mergeCell ref="T23:X23"/>
    <mergeCell ref="E7:F8"/>
    <mergeCell ref="E9:E10"/>
    <mergeCell ref="B7:B10"/>
    <mergeCell ref="C7:C10"/>
    <mergeCell ref="D7:D10"/>
  </mergeCells>
  <printOptions/>
  <pageMargins left="0.268125" right="0.17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P20" sqref="P20"/>
    </sheetView>
  </sheetViews>
  <sheetFormatPr defaultColWidth="9.00390625" defaultRowHeight="12.75"/>
  <sheetData>
    <row r="1" spans="8:12" ht="15">
      <c r="H1" s="62"/>
      <c r="I1" s="25" t="s">
        <v>50</v>
      </c>
      <c r="J1" s="25"/>
      <c r="K1" s="25"/>
      <c r="L1" s="25"/>
    </row>
    <row r="2" spans="8:12" ht="15">
      <c r="H2" s="62"/>
      <c r="I2" s="25"/>
      <c r="J2" s="25"/>
      <c r="K2" s="25"/>
      <c r="L2" s="25"/>
    </row>
    <row r="3" spans="8:12" ht="15">
      <c r="H3" s="62"/>
      <c r="I3" s="21"/>
      <c r="J3" s="21"/>
      <c r="K3" s="21"/>
      <c r="L3" s="21"/>
    </row>
    <row r="4" spans="2:11" ht="12.75">
      <c r="B4" s="63" t="s">
        <v>51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2.75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2.75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2:11" ht="12.7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ht="12.75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2" ht="12.75">
      <c r="A10" s="34" t="s">
        <v>0</v>
      </c>
      <c r="B10" s="34" t="s">
        <v>52</v>
      </c>
      <c r="C10" s="65" t="s">
        <v>53</v>
      </c>
      <c r="D10" s="66"/>
      <c r="E10" s="65" t="s">
        <v>54</v>
      </c>
      <c r="F10" s="66"/>
      <c r="G10" s="65" t="s">
        <v>55</v>
      </c>
      <c r="H10" s="66"/>
      <c r="I10" s="65" t="s">
        <v>56</v>
      </c>
      <c r="J10" s="66"/>
      <c r="K10" s="65" t="s">
        <v>57</v>
      </c>
      <c r="L10" s="66"/>
    </row>
    <row r="11" spans="1:12" ht="25.5">
      <c r="A11" s="36"/>
      <c r="B11" s="36"/>
      <c r="C11" s="14" t="s">
        <v>58</v>
      </c>
      <c r="D11" s="14" t="s">
        <v>59</v>
      </c>
      <c r="E11" s="14" t="s">
        <v>58</v>
      </c>
      <c r="F11" s="14" t="s">
        <v>59</v>
      </c>
      <c r="G11" s="14" t="s">
        <v>58</v>
      </c>
      <c r="H11" s="14" t="s">
        <v>59</v>
      </c>
      <c r="I11" s="14" t="s">
        <v>58</v>
      </c>
      <c r="J11" s="14" t="s">
        <v>59</v>
      </c>
      <c r="K11" s="14" t="s">
        <v>60</v>
      </c>
      <c r="L11" s="14" t="s">
        <v>61</v>
      </c>
    </row>
    <row r="12" spans="1:12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12.75">
      <c r="A13" s="35">
        <v>1</v>
      </c>
      <c r="B13" s="67" t="s">
        <v>62</v>
      </c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 ht="25.5">
      <c r="A14" s="35"/>
      <c r="B14" s="70" t="s">
        <v>63</v>
      </c>
      <c r="C14" s="14">
        <v>31</v>
      </c>
      <c r="D14" s="14">
        <v>31</v>
      </c>
      <c r="E14" s="14">
        <v>1</v>
      </c>
      <c r="F14" s="14">
        <v>1</v>
      </c>
      <c r="G14" s="14">
        <v>0</v>
      </c>
      <c r="H14" s="14">
        <v>0</v>
      </c>
      <c r="I14" s="14">
        <v>1</v>
      </c>
      <c r="J14" s="14">
        <v>1</v>
      </c>
      <c r="K14" s="14">
        <v>4</v>
      </c>
      <c r="L14" s="14">
        <v>0</v>
      </c>
    </row>
    <row r="15" spans="1:12" ht="51">
      <c r="A15" s="35"/>
      <c r="B15" s="70" t="s">
        <v>64</v>
      </c>
      <c r="C15" s="14">
        <v>7</v>
      </c>
      <c r="D15" s="14">
        <v>7</v>
      </c>
      <c r="E15" s="14">
        <v>1</v>
      </c>
      <c r="F15" s="14">
        <v>1</v>
      </c>
      <c r="G15" s="14">
        <v>0</v>
      </c>
      <c r="H15" s="14">
        <v>0</v>
      </c>
      <c r="I15" s="14">
        <v>1</v>
      </c>
      <c r="J15" s="14">
        <v>1</v>
      </c>
      <c r="K15" s="14">
        <v>1</v>
      </c>
      <c r="L15" s="14">
        <v>0</v>
      </c>
    </row>
    <row r="16" spans="1:12" ht="38.25">
      <c r="A16" s="35"/>
      <c r="B16" s="70" t="s">
        <v>65</v>
      </c>
      <c r="C16" s="14">
        <v>5</v>
      </c>
      <c r="D16" s="14">
        <v>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ht="12.75">
      <c r="A17" s="36"/>
      <c r="B17" s="71" t="s">
        <v>66</v>
      </c>
      <c r="C17" s="72">
        <f aca="true" t="shared" si="0" ref="C17:L17">SUM(C14:C16)</f>
        <v>43</v>
      </c>
      <c r="D17" s="72">
        <f t="shared" si="0"/>
        <v>43</v>
      </c>
      <c r="E17" s="72">
        <f t="shared" si="0"/>
        <v>2</v>
      </c>
      <c r="F17" s="72">
        <f t="shared" si="0"/>
        <v>2</v>
      </c>
      <c r="G17" s="72">
        <f t="shared" si="0"/>
        <v>0</v>
      </c>
      <c r="H17" s="72">
        <f t="shared" si="0"/>
        <v>0</v>
      </c>
      <c r="I17" s="72">
        <f t="shared" si="0"/>
        <v>2</v>
      </c>
      <c r="J17" s="72">
        <f t="shared" si="0"/>
        <v>2</v>
      </c>
      <c r="K17" s="72">
        <f t="shared" si="0"/>
        <v>5</v>
      </c>
      <c r="L17" s="72">
        <f t="shared" si="0"/>
        <v>0</v>
      </c>
    </row>
    <row r="18" spans="1:12" ht="12.75">
      <c r="A18" s="35">
        <v>2</v>
      </c>
      <c r="B18" s="67" t="s">
        <v>17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25.5">
      <c r="A19" s="35"/>
      <c r="B19" s="70" t="s">
        <v>63</v>
      </c>
      <c r="C19" s="14">
        <v>14</v>
      </c>
      <c r="D19" s="14">
        <v>14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1</v>
      </c>
    </row>
    <row r="20" spans="1:12" ht="12.75">
      <c r="A20" s="35"/>
      <c r="B20" s="70" t="s">
        <v>67</v>
      </c>
      <c r="C20" s="14">
        <v>2</v>
      </c>
      <c r="D20" s="14">
        <v>2</v>
      </c>
      <c r="E20" s="14">
        <v>2</v>
      </c>
      <c r="F20" s="14">
        <v>2</v>
      </c>
      <c r="G20" s="14">
        <v>0</v>
      </c>
      <c r="H20" s="14">
        <v>0</v>
      </c>
      <c r="I20" s="14">
        <v>1</v>
      </c>
      <c r="J20" s="14">
        <v>1</v>
      </c>
      <c r="K20" s="14">
        <v>1</v>
      </c>
      <c r="L20" s="14">
        <v>1</v>
      </c>
    </row>
    <row r="21" spans="1:12" ht="12.75">
      <c r="A21" s="35"/>
      <c r="B21" s="70" t="s">
        <v>68</v>
      </c>
      <c r="C21" s="14">
        <v>3</v>
      </c>
      <c r="D21" s="14">
        <v>3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1</v>
      </c>
      <c r="K21" s="14">
        <v>0</v>
      </c>
      <c r="L21" s="14">
        <v>0</v>
      </c>
    </row>
    <row r="22" spans="1:12" ht="25.5">
      <c r="A22" s="35"/>
      <c r="B22" s="70" t="s">
        <v>69</v>
      </c>
      <c r="C22" s="14">
        <v>40</v>
      </c>
      <c r="D22" s="14">
        <v>40</v>
      </c>
      <c r="E22" s="14">
        <v>17</v>
      </c>
      <c r="F22" s="14">
        <v>17</v>
      </c>
      <c r="G22" s="14">
        <v>0</v>
      </c>
      <c r="H22" s="14">
        <v>0</v>
      </c>
      <c r="I22" s="14">
        <v>17</v>
      </c>
      <c r="J22" s="14">
        <v>17</v>
      </c>
      <c r="K22" s="14">
        <v>0</v>
      </c>
      <c r="L22" s="14">
        <v>0</v>
      </c>
    </row>
    <row r="23" spans="1:12" ht="38.25">
      <c r="A23" s="35"/>
      <c r="B23" s="70" t="s">
        <v>70</v>
      </c>
      <c r="C23" s="14">
        <v>4</v>
      </c>
      <c r="D23" s="14">
        <v>4</v>
      </c>
      <c r="E23" s="14">
        <v>1</v>
      </c>
      <c r="F23" s="14">
        <v>1</v>
      </c>
      <c r="G23" s="14">
        <v>0</v>
      </c>
      <c r="H23" s="14">
        <v>0</v>
      </c>
      <c r="I23" s="14">
        <v>1</v>
      </c>
      <c r="J23" s="14">
        <v>1</v>
      </c>
      <c r="K23" s="14">
        <v>0</v>
      </c>
      <c r="L23" s="14">
        <v>0</v>
      </c>
    </row>
    <row r="24" spans="1:12" ht="12.75">
      <c r="A24" s="35"/>
      <c r="B24" s="70" t="s">
        <v>71</v>
      </c>
      <c r="C24" s="14">
        <v>13</v>
      </c>
      <c r="D24" s="14">
        <v>13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38.25">
      <c r="A25" s="35"/>
      <c r="B25" s="70" t="s">
        <v>72</v>
      </c>
      <c r="C25" s="14">
        <v>2</v>
      </c>
      <c r="D25" s="14">
        <v>2</v>
      </c>
      <c r="E25" s="14">
        <v>1</v>
      </c>
      <c r="F25" s="14">
        <v>1</v>
      </c>
      <c r="G25" s="14">
        <v>0</v>
      </c>
      <c r="H25" s="14">
        <v>0</v>
      </c>
      <c r="I25" s="14">
        <v>1</v>
      </c>
      <c r="J25" s="14">
        <v>1</v>
      </c>
      <c r="K25" s="14">
        <v>0</v>
      </c>
      <c r="L25" s="14">
        <v>0</v>
      </c>
    </row>
    <row r="26" spans="1:12" ht="12.75">
      <c r="A26" s="36"/>
      <c r="B26" s="71" t="s">
        <v>66</v>
      </c>
      <c r="C26" s="72">
        <f aca="true" t="shared" si="1" ref="C26:L26">SUM(C19:C25)</f>
        <v>78</v>
      </c>
      <c r="D26" s="72">
        <f t="shared" si="1"/>
        <v>78</v>
      </c>
      <c r="E26" s="72">
        <f t="shared" si="1"/>
        <v>21</v>
      </c>
      <c r="F26" s="72">
        <f t="shared" si="1"/>
        <v>21</v>
      </c>
      <c r="G26" s="72">
        <f t="shared" si="1"/>
        <v>0</v>
      </c>
      <c r="H26" s="72">
        <f t="shared" si="1"/>
        <v>0</v>
      </c>
      <c r="I26" s="72">
        <f t="shared" si="1"/>
        <v>21</v>
      </c>
      <c r="J26" s="72">
        <f t="shared" si="1"/>
        <v>21</v>
      </c>
      <c r="K26" s="72">
        <f t="shared" si="1"/>
        <v>2</v>
      </c>
      <c r="L26" s="72">
        <f t="shared" si="1"/>
        <v>2</v>
      </c>
    </row>
    <row r="27" spans="1:12" ht="12.75">
      <c r="A27" s="34">
        <v>3</v>
      </c>
      <c r="B27" s="67" t="s">
        <v>16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5.5">
      <c r="A28" s="35"/>
      <c r="B28" s="70" t="s">
        <v>73</v>
      </c>
      <c r="C28" s="14">
        <v>17</v>
      </c>
      <c r="D28" s="14">
        <v>17</v>
      </c>
      <c r="E28" s="14">
        <v>0</v>
      </c>
      <c r="F28" s="14">
        <v>0</v>
      </c>
      <c r="G28" s="14">
        <v>1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</row>
    <row r="29" spans="1:12" ht="12.75">
      <c r="A29" s="35"/>
      <c r="B29" s="70" t="s">
        <v>74</v>
      </c>
      <c r="C29" s="14">
        <v>7</v>
      </c>
      <c r="D29" s="14">
        <v>7</v>
      </c>
      <c r="E29" s="14">
        <v>4</v>
      </c>
      <c r="F29" s="14">
        <v>4</v>
      </c>
      <c r="G29" s="14">
        <v>1</v>
      </c>
      <c r="H29" s="14">
        <v>1</v>
      </c>
      <c r="I29" s="14">
        <v>4</v>
      </c>
      <c r="J29" s="14">
        <v>4</v>
      </c>
      <c r="K29" s="14">
        <v>3</v>
      </c>
      <c r="L29" s="14">
        <v>3</v>
      </c>
    </row>
    <row r="30" spans="1:12" ht="12.75">
      <c r="A30" s="35"/>
      <c r="B30" s="70" t="s">
        <v>75</v>
      </c>
      <c r="C30" s="14">
        <v>8</v>
      </c>
      <c r="D30" s="14">
        <v>8</v>
      </c>
      <c r="E30" s="14">
        <v>4</v>
      </c>
      <c r="F30" s="14">
        <v>4</v>
      </c>
      <c r="G30" s="14">
        <v>0</v>
      </c>
      <c r="H30" s="14">
        <v>0</v>
      </c>
      <c r="I30" s="14">
        <v>5</v>
      </c>
      <c r="J30" s="14">
        <v>5</v>
      </c>
      <c r="K30" s="14">
        <v>0</v>
      </c>
      <c r="L30" s="14">
        <v>0</v>
      </c>
    </row>
    <row r="31" spans="1:12" ht="12.75">
      <c r="A31" s="35"/>
      <c r="B31" s="70" t="s">
        <v>68</v>
      </c>
      <c r="C31" s="14">
        <v>13</v>
      </c>
      <c r="D31" s="14">
        <v>13</v>
      </c>
      <c r="E31" s="14">
        <v>2</v>
      </c>
      <c r="F31" s="14">
        <v>2</v>
      </c>
      <c r="G31" s="14">
        <v>0</v>
      </c>
      <c r="H31" s="14">
        <v>0</v>
      </c>
      <c r="I31" s="14">
        <v>2</v>
      </c>
      <c r="J31" s="14">
        <v>2</v>
      </c>
      <c r="K31" s="14">
        <v>0</v>
      </c>
      <c r="L31" s="14">
        <v>0</v>
      </c>
    </row>
    <row r="32" spans="1:12" ht="25.5">
      <c r="A32" s="35"/>
      <c r="B32" s="70" t="s">
        <v>76</v>
      </c>
      <c r="C32" s="14">
        <v>88</v>
      </c>
      <c r="D32" s="14">
        <v>88</v>
      </c>
      <c r="E32" s="14">
        <v>51</v>
      </c>
      <c r="F32" s="14">
        <v>51</v>
      </c>
      <c r="G32" s="14">
        <v>13</v>
      </c>
      <c r="H32" s="14">
        <v>13</v>
      </c>
      <c r="I32" s="14">
        <v>51</v>
      </c>
      <c r="J32" s="14">
        <v>51</v>
      </c>
      <c r="K32" s="14">
        <v>1</v>
      </c>
      <c r="L32" s="14">
        <v>1</v>
      </c>
    </row>
    <row r="33" spans="1:12" ht="25.5">
      <c r="A33" s="35"/>
      <c r="B33" s="70" t="s">
        <v>77</v>
      </c>
      <c r="C33" s="14">
        <v>5</v>
      </c>
      <c r="D33" s="14">
        <v>5</v>
      </c>
      <c r="E33" s="14">
        <v>3</v>
      </c>
      <c r="F33" s="14">
        <v>3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ht="12.75">
      <c r="A34" s="35"/>
      <c r="B34" s="70" t="s">
        <v>78</v>
      </c>
      <c r="C34" s="14">
        <v>9</v>
      </c>
      <c r="D34" s="14">
        <v>9</v>
      </c>
      <c r="E34" s="14">
        <v>2</v>
      </c>
      <c r="F34" s="14">
        <v>2</v>
      </c>
      <c r="G34" s="14">
        <v>0</v>
      </c>
      <c r="H34" s="14">
        <v>0</v>
      </c>
      <c r="I34" s="14">
        <v>2</v>
      </c>
      <c r="J34" s="14">
        <v>2</v>
      </c>
      <c r="K34" s="14">
        <v>0</v>
      </c>
      <c r="L34" s="14">
        <v>0</v>
      </c>
    </row>
    <row r="35" spans="1:12" ht="25.5">
      <c r="A35" s="35"/>
      <c r="B35" s="70" t="s">
        <v>79</v>
      </c>
      <c r="C35" s="14">
        <v>5</v>
      </c>
      <c r="D35" s="14">
        <v>5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1:12" ht="25.5">
      <c r="A36" s="35"/>
      <c r="B36" s="70" t="s">
        <v>80</v>
      </c>
      <c r="C36" s="14">
        <v>12</v>
      </c>
      <c r="D36" s="14">
        <v>12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ht="12.75">
      <c r="A37" s="36"/>
      <c r="B37" s="71" t="s">
        <v>66</v>
      </c>
      <c r="C37" s="72">
        <f aca="true" t="shared" si="2" ref="C37:L37">SUM(C28:C36)</f>
        <v>164</v>
      </c>
      <c r="D37" s="72">
        <f t="shared" si="2"/>
        <v>164</v>
      </c>
      <c r="E37" s="72">
        <f t="shared" si="2"/>
        <v>67</v>
      </c>
      <c r="F37" s="72">
        <f t="shared" si="2"/>
        <v>67</v>
      </c>
      <c r="G37" s="72">
        <f t="shared" si="2"/>
        <v>15</v>
      </c>
      <c r="H37" s="72">
        <f t="shared" si="2"/>
        <v>15</v>
      </c>
      <c r="I37" s="72">
        <f t="shared" si="2"/>
        <v>64</v>
      </c>
      <c r="J37" s="72">
        <f t="shared" si="2"/>
        <v>64</v>
      </c>
      <c r="K37" s="72">
        <f t="shared" si="2"/>
        <v>4</v>
      </c>
      <c r="L37" s="72">
        <f t="shared" si="2"/>
        <v>4</v>
      </c>
    </row>
    <row r="38" spans="1:12" ht="12.75">
      <c r="A38" s="34">
        <v>4</v>
      </c>
      <c r="B38" s="67" t="s">
        <v>15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25.5">
      <c r="A39" s="35"/>
      <c r="B39" s="70" t="s">
        <v>63</v>
      </c>
      <c r="C39" s="14">
        <v>15</v>
      </c>
      <c r="D39" s="14">
        <v>15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3</v>
      </c>
      <c r="L39" s="14">
        <v>0</v>
      </c>
    </row>
    <row r="40" spans="1:12" ht="12.75">
      <c r="A40" s="35"/>
      <c r="B40" s="70" t="s">
        <v>67</v>
      </c>
      <c r="C40" s="14">
        <v>3</v>
      </c>
      <c r="D40" s="14">
        <v>3</v>
      </c>
      <c r="E40" s="14">
        <v>1</v>
      </c>
      <c r="F40" s="14">
        <v>1</v>
      </c>
      <c r="G40" s="14">
        <v>2</v>
      </c>
      <c r="H40" s="14">
        <v>2</v>
      </c>
      <c r="I40" s="14">
        <v>1</v>
      </c>
      <c r="J40" s="14">
        <v>1</v>
      </c>
      <c r="K40" s="14">
        <v>0</v>
      </c>
      <c r="L40" s="14">
        <v>0</v>
      </c>
    </row>
    <row r="41" spans="1:12" ht="12.75">
      <c r="A41" s="35"/>
      <c r="B41" s="70" t="s">
        <v>68</v>
      </c>
      <c r="C41" s="14">
        <v>4</v>
      </c>
      <c r="D41" s="14">
        <v>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ht="25.5">
      <c r="A42" s="35"/>
      <c r="B42" s="70" t="s">
        <v>69</v>
      </c>
      <c r="C42" s="14">
        <v>85</v>
      </c>
      <c r="D42" s="14">
        <v>85</v>
      </c>
      <c r="E42" s="14">
        <v>18</v>
      </c>
      <c r="F42" s="14">
        <v>18</v>
      </c>
      <c r="G42" s="14">
        <v>18</v>
      </c>
      <c r="H42" s="14">
        <v>0</v>
      </c>
      <c r="I42" s="14">
        <v>18</v>
      </c>
      <c r="J42" s="14">
        <v>18</v>
      </c>
      <c r="K42" s="14">
        <v>0</v>
      </c>
      <c r="L42" s="14">
        <v>0</v>
      </c>
    </row>
    <row r="43" spans="1:12" ht="25.5">
      <c r="A43" s="35"/>
      <c r="B43" s="70" t="s">
        <v>81</v>
      </c>
      <c r="C43" s="14">
        <v>4</v>
      </c>
      <c r="D43" s="14">
        <v>4</v>
      </c>
      <c r="E43" s="14">
        <v>1</v>
      </c>
      <c r="F43" s="14">
        <v>1</v>
      </c>
      <c r="G43" s="14">
        <v>4</v>
      </c>
      <c r="H43" s="14">
        <v>0</v>
      </c>
      <c r="I43" s="14">
        <v>1</v>
      </c>
      <c r="J43" s="14">
        <v>1</v>
      </c>
      <c r="K43" s="14">
        <v>0</v>
      </c>
      <c r="L43" s="14">
        <v>1</v>
      </c>
    </row>
    <row r="44" spans="1:12" ht="12.75">
      <c r="A44" s="36"/>
      <c r="B44" s="71" t="s">
        <v>66</v>
      </c>
      <c r="C44" s="72">
        <f aca="true" t="shared" si="3" ref="C44:L44">SUM(C39:C43)</f>
        <v>111</v>
      </c>
      <c r="D44" s="72">
        <f t="shared" si="3"/>
        <v>111</v>
      </c>
      <c r="E44" s="72">
        <f t="shared" si="3"/>
        <v>20</v>
      </c>
      <c r="F44" s="72">
        <f t="shared" si="3"/>
        <v>20</v>
      </c>
      <c r="G44" s="72">
        <f t="shared" si="3"/>
        <v>24</v>
      </c>
      <c r="H44" s="72">
        <f t="shared" si="3"/>
        <v>2</v>
      </c>
      <c r="I44" s="72">
        <f t="shared" si="3"/>
        <v>20</v>
      </c>
      <c r="J44" s="72">
        <f t="shared" si="3"/>
        <v>20</v>
      </c>
      <c r="K44" s="72">
        <f t="shared" si="3"/>
        <v>3</v>
      </c>
      <c r="L44" s="72">
        <f t="shared" si="3"/>
        <v>1</v>
      </c>
    </row>
    <row r="45" spans="1:12" ht="12.75">
      <c r="A45" s="34">
        <v>5</v>
      </c>
      <c r="B45" s="67" t="s">
        <v>14</v>
      </c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1:12" ht="25.5">
      <c r="A46" s="35"/>
      <c r="B46" s="70" t="s">
        <v>63</v>
      </c>
      <c r="C46" s="14">
        <v>21</v>
      </c>
      <c r="D46" s="14">
        <v>21</v>
      </c>
      <c r="E46" s="14">
        <v>2</v>
      </c>
      <c r="F46" s="14">
        <v>2</v>
      </c>
      <c r="G46" s="14">
        <v>0</v>
      </c>
      <c r="H46" s="14">
        <v>0</v>
      </c>
      <c r="I46" s="14">
        <v>2</v>
      </c>
      <c r="J46" s="14">
        <v>2</v>
      </c>
      <c r="K46" s="14">
        <v>0</v>
      </c>
      <c r="L46" s="14">
        <v>0</v>
      </c>
    </row>
    <row r="47" spans="1:12" ht="25.5">
      <c r="A47" s="35"/>
      <c r="B47" s="70" t="s">
        <v>82</v>
      </c>
      <c r="C47" s="14">
        <v>13</v>
      </c>
      <c r="D47" s="14">
        <v>13</v>
      </c>
      <c r="E47" s="14">
        <v>6</v>
      </c>
      <c r="F47" s="14">
        <v>6</v>
      </c>
      <c r="G47" s="73">
        <v>0</v>
      </c>
      <c r="H47" s="14">
        <v>0</v>
      </c>
      <c r="I47" s="14">
        <v>6</v>
      </c>
      <c r="J47" s="14">
        <v>6</v>
      </c>
      <c r="K47" s="14">
        <v>0</v>
      </c>
      <c r="L47" s="14">
        <v>0</v>
      </c>
    </row>
    <row r="48" spans="1:12" ht="25.5">
      <c r="A48" s="35"/>
      <c r="B48" s="70" t="s">
        <v>83</v>
      </c>
      <c r="C48" s="14">
        <v>10</v>
      </c>
      <c r="D48" s="14">
        <v>10</v>
      </c>
      <c r="E48" s="14">
        <v>0</v>
      </c>
      <c r="F48" s="14">
        <v>0</v>
      </c>
      <c r="G48" s="7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</row>
    <row r="49" spans="1:12" ht="38.25">
      <c r="A49" s="35"/>
      <c r="B49" s="70" t="s">
        <v>84</v>
      </c>
      <c r="C49" s="14">
        <v>12</v>
      </c>
      <c r="D49" s="14">
        <v>12</v>
      </c>
      <c r="E49" s="14">
        <v>8</v>
      </c>
      <c r="F49" s="14">
        <v>8</v>
      </c>
      <c r="G49" s="73">
        <v>0</v>
      </c>
      <c r="H49" s="14">
        <v>0</v>
      </c>
      <c r="I49" s="14">
        <v>8</v>
      </c>
      <c r="J49" s="14">
        <v>8</v>
      </c>
      <c r="K49" s="14">
        <v>0</v>
      </c>
      <c r="L49" s="14">
        <v>0</v>
      </c>
    </row>
    <row r="50" spans="1:12" ht="38.25">
      <c r="A50" s="35"/>
      <c r="B50" s="70" t="s">
        <v>85</v>
      </c>
      <c r="C50" s="14">
        <v>13</v>
      </c>
      <c r="D50" s="14">
        <v>13</v>
      </c>
      <c r="E50" s="14">
        <v>10</v>
      </c>
      <c r="F50" s="14">
        <v>10</v>
      </c>
      <c r="G50" s="73">
        <v>0</v>
      </c>
      <c r="H50" s="14">
        <v>0</v>
      </c>
      <c r="I50" s="14">
        <v>10</v>
      </c>
      <c r="J50" s="14">
        <v>10</v>
      </c>
      <c r="K50" s="14">
        <v>0</v>
      </c>
      <c r="L50" s="14">
        <v>0</v>
      </c>
    </row>
    <row r="51" spans="1:12" ht="38.25">
      <c r="A51" s="35"/>
      <c r="B51" s="70" t="s">
        <v>86</v>
      </c>
      <c r="C51" s="14">
        <v>18</v>
      </c>
      <c r="D51" s="14">
        <v>18</v>
      </c>
      <c r="E51" s="14">
        <v>15</v>
      </c>
      <c r="F51" s="14">
        <v>15</v>
      </c>
      <c r="G51" s="73">
        <v>0</v>
      </c>
      <c r="H51" s="14">
        <v>0</v>
      </c>
      <c r="I51" s="14">
        <v>15</v>
      </c>
      <c r="J51" s="14">
        <v>15</v>
      </c>
      <c r="K51" s="14">
        <v>0</v>
      </c>
      <c r="L51" s="14">
        <v>0</v>
      </c>
    </row>
    <row r="52" spans="1:12" ht="12.75">
      <c r="A52" s="35"/>
      <c r="B52" s="70" t="s">
        <v>87</v>
      </c>
      <c r="C52" s="14">
        <v>3</v>
      </c>
      <c r="D52" s="14">
        <v>3</v>
      </c>
      <c r="E52" s="14">
        <v>3</v>
      </c>
      <c r="F52" s="14">
        <v>3</v>
      </c>
      <c r="G52" s="73">
        <v>0</v>
      </c>
      <c r="H52" s="14">
        <v>0</v>
      </c>
      <c r="I52" s="14">
        <v>3</v>
      </c>
      <c r="J52" s="14">
        <v>3</v>
      </c>
      <c r="K52" s="14">
        <v>0</v>
      </c>
      <c r="L52" s="14">
        <v>0</v>
      </c>
    </row>
    <row r="53" spans="1:12" ht="51">
      <c r="A53" s="35"/>
      <c r="B53" s="70" t="s">
        <v>88</v>
      </c>
      <c r="C53" s="14">
        <v>2</v>
      </c>
      <c r="D53" s="14">
        <v>2</v>
      </c>
      <c r="E53" s="14">
        <v>2</v>
      </c>
      <c r="F53" s="14">
        <v>2</v>
      </c>
      <c r="G53" s="73">
        <v>0</v>
      </c>
      <c r="H53" s="14">
        <v>0</v>
      </c>
      <c r="I53" s="14">
        <v>2</v>
      </c>
      <c r="J53" s="14">
        <v>2</v>
      </c>
      <c r="K53" s="14">
        <v>1</v>
      </c>
      <c r="L53" s="14">
        <v>1</v>
      </c>
    </row>
    <row r="54" spans="1:12" ht="12.75">
      <c r="A54" s="36"/>
      <c r="B54" s="71" t="s">
        <v>66</v>
      </c>
      <c r="C54" s="72">
        <f aca="true" t="shared" si="4" ref="C54:L54">SUM(C46:C53)</f>
        <v>92</v>
      </c>
      <c r="D54" s="72">
        <f t="shared" si="4"/>
        <v>92</v>
      </c>
      <c r="E54" s="72">
        <f t="shared" si="4"/>
        <v>46</v>
      </c>
      <c r="F54" s="72">
        <f t="shared" si="4"/>
        <v>46</v>
      </c>
      <c r="G54" s="72">
        <f t="shared" si="4"/>
        <v>0</v>
      </c>
      <c r="H54" s="72">
        <f t="shared" si="4"/>
        <v>0</v>
      </c>
      <c r="I54" s="72">
        <f t="shared" si="4"/>
        <v>46</v>
      </c>
      <c r="J54" s="72">
        <f t="shared" si="4"/>
        <v>46</v>
      </c>
      <c r="K54" s="72">
        <f t="shared" si="4"/>
        <v>1</v>
      </c>
      <c r="L54" s="72">
        <f t="shared" si="4"/>
        <v>1</v>
      </c>
    </row>
    <row r="55" spans="1:12" ht="12.75">
      <c r="A55" s="34">
        <v>6</v>
      </c>
      <c r="B55" s="67" t="s">
        <v>29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1:12" ht="25.5">
      <c r="A56" s="35"/>
      <c r="B56" s="70" t="s">
        <v>63</v>
      </c>
      <c r="C56" s="14">
        <v>5</v>
      </c>
      <c r="D56" s="14">
        <v>5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0</v>
      </c>
      <c r="L56" s="14">
        <v>0</v>
      </c>
    </row>
    <row r="57" spans="1:12" ht="12.75">
      <c r="A57" s="35"/>
      <c r="B57" s="70" t="s">
        <v>67</v>
      </c>
      <c r="C57" s="14">
        <v>5</v>
      </c>
      <c r="D57" s="14">
        <v>5</v>
      </c>
      <c r="E57" s="14">
        <v>1</v>
      </c>
      <c r="F57" s="14">
        <v>1</v>
      </c>
      <c r="G57" s="14">
        <v>0</v>
      </c>
      <c r="H57" s="14">
        <v>0</v>
      </c>
      <c r="I57" s="14">
        <v>1</v>
      </c>
      <c r="J57" s="14">
        <v>1</v>
      </c>
      <c r="K57" s="14">
        <v>0</v>
      </c>
      <c r="L57" s="14">
        <v>0</v>
      </c>
    </row>
    <row r="58" spans="1:12" ht="12.75">
      <c r="A58" s="35"/>
      <c r="B58" s="70" t="s">
        <v>68</v>
      </c>
      <c r="C58" s="14">
        <v>11</v>
      </c>
      <c r="D58" s="14">
        <v>11</v>
      </c>
      <c r="E58" s="14">
        <v>1</v>
      </c>
      <c r="F58" s="14">
        <v>1</v>
      </c>
      <c r="G58" s="14">
        <v>0</v>
      </c>
      <c r="H58" s="14">
        <v>0</v>
      </c>
      <c r="I58" s="14">
        <v>1</v>
      </c>
      <c r="J58" s="14">
        <v>1</v>
      </c>
      <c r="K58" s="14">
        <v>0</v>
      </c>
      <c r="L58" s="14">
        <v>0</v>
      </c>
    </row>
    <row r="59" spans="1:12" ht="25.5">
      <c r="A59" s="35"/>
      <c r="B59" s="70" t="s">
        <v>69</v>
      </c>
      <c r="C59" s="14">
        <v>15</v>
      </c>
      <c r="D59" s="14">
        <v>15</v>
      </c>
      <c r="E59" s="14">
        <v>13</v>
      </c>
      <c r="F59" s="14">
        <v>13</v>
      </c>
      <c r="G59" s="14">
        <v>0</v>
      </c>
      <c r="H59" s="14">
        <v>0</v>
      </c>
      <c r="I59" s="14">
        <v>13</v>
      </c>
      <c r="J59" s="14">
        <v>13</v>
      </c>
      <c r="K59" s="14">
        <v>0</v>
      </c>
      <c r="L59" s="14">
        <v>0</v>
      </c>
    </row>
    <row r="60" spans="1:12" ht="12.75">
      <c r="A60" s="36"/>
      <c r="B60" s="71" t="s">
        <v>66</v>
      </c>
      <c r="C60" s="72">
        <f aca="true" t="shared" si="5" ref="C60:L60">SUM(C56:C59)</f>
        <v>36</v>
      </c>
      <c r="D60" s="72">
        <f t="shared" si="5"/>
        <v>36</v>
      </c>
      <c r="E60" s="72">
        <f t="shared" si="5"/>
        <v>16</v>
      </c>
      <c r="F60" s="72">
        <f t="shared" si="5"/>
        <v>16</v>
      </c>
      <c r="G60" s="72">
        <f t="shared" si="5"/>
        <v>1</v>
      </c>
      <c r="H60" s="72">
        <f t="shared" si="5"/>
        <v>1</v>
      </c>
      <c r="I60" s="72">
        <f t="shared" si="5"/>
        <v>16</v>
      </c>
      <c r="J60" s="72">
        <f t="shared" si="5"/>
        <v>16</v>
      </c>
      <c r="K60" s="72">
        <f t="shared" si="5"/>
        <v>0</v>
      </c>
      <c r="L60" s="72">
        <f t="shared" si="5"/>
        <v>0</v>
      </c>
    </row>
    <row r="61" spans="1:12" ht="12.75">
      <c r="A61" s="34">
        <v>7</v>
      </c>
      <c r="B61" s="67" t="s">
        <v>49</v>
      </c>
      <c r="C61" s="68"/>
      <c r="D61" s="68"/>
      <c r="E61" s="68"/>
      <c r="F61" s="68"/>
      <c r="G61" s="68"/>
      <c r="H61" s="68"/>
      <c r="I61" s="68"/>
      <c r="J61" s="68"/>
      <c r="K61" s="68"/>
      <c r="L61" s="69"/>
    </row>
    <row r="62" spans="1:12" ht="25.5">
      <c r="A62" s="35"/>
      <c r="B62" s="70" t="s">
        <v>63</v>
      </c>
      <c r="C62" s="14">
        <v>6</v>
      </c>
      <c r="D62" s="14">
        <v>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2.75">
      <c r="A63" s="35"/>
      <c r="B63" s="70" t="s">
        <v>67</v>
      </c>
      <c r="C63" s="14">
        <v>4</v>
      </c>
      <c r="D63" s="14">
        <v>4</v>
      </c>
      <c r="E63" s="14">
        <v>1</v>
      </c>
      <c r="F63" s="14">
        <v>1</v>
      </c>
      <c r="G63" s="14">
        <v>0</v>
      </c>
      <c r="H63" s="14">
        <v>0</v>
      </c>
      <c r="I63" s="14">
        <v>1</v>
      </c>
      <c r="J63" s="14">
        <v>1</v>
      </c>
      <c r="K63" s="14">
        <v>0</v>
      </c>
      <c r="L63" s="14">
        <v>0</v>
      </c>
    </row>
    <row r="64" spans="1:12" ht="12.75">
      <c r="A64" s="35"/>
      <c r="B64" s="70" t="s">
        <v>68</v>
      </c>
      <c r="C64" s="14">
        <v>6</v>
      </c>
      <c r="D64" s="14">
        <v>6</v>
      </c>
      <c r="E64" s="14">
        <v>1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>
        <v>0</v>
      </c>
      <c r="L64" s="14">
        <v>0</v>
      </c>
    </row>
    <row r="65" spans="1:12" ht="25.5">
      <c r="A65" s="35"/>
      <c r="B65" s="70" t="s">
        <v>69</v>
      </c>
      <c r="C65" s="14">
        <v>21</v>
      </c>
      <c r="D65" s="14">
        <v>21</v>
      </c>
      <c r="E65" s="14">
        <v>11</v>
      </c>
      <c r="F65" s="14">
        <v>11</v>
      </c>
      <c r="G65" s="14">
        <v>0</v>
      </c>
      <c r="H65" s="14">
        <v>0</v>
      </c>
      <c r="I65" s="14">
        <v>11</v>
      </c>
      <c r="J65" s="14">
        <v>11</v>
      </c>
      <c r="K65" s="14">
        <v>0</v>
      </c>
      <c r="L65" s="14">
        <v>0</v>
      </c>
    </row>
    <row r="66" spans="1:12" ht="38.25">
      <c r="A66" s="35"/>
      <c r="B66" s="70" t="s">
        <v>89</v>
      </c>
      <c r="C66" s="14">
        <v>12</v>
      </c>
      <c r="D66" s="14">
        <v>12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12.75">
      <c r="A67" s="35"/>
      <c r="B67" s="70" t="s">
        <v>87</v>
      </c>
      <c r="C67" s="14">
        <v>1</v>
      </c>
      <c r="D67" s="14">
        <v>1</v>
      </c>
      <c r="E67" s="14">
        <v>2</v>
      </c>
      <c r="F67" s="14">
        <v>2</v>
      </c>
      <c r="G67" s="14">
        <v>0</v>
      </c>
      <c r="H67" s="14">
        <v>0</v>
      </c>
      <c r="I67" s="14">
        <v>1</v>
      </c>
      <c r="J67" s="14">
        <v>1</v>
      </c>
      <c r="K67" s="14">
        <v>0</v>
      </c>
      <c r="L67" s="14">
        <v>2</v>
      </c>
    </row>
    <row r="68" spans="1:12" ht="12.75">
      <c r="A68" s="36"/>
      <c r="B68" s="71" t="s">
        <v>66</v>
      </c>
      <c r="C68" s="72">
        <f>SUM(C61:C67)</f>
        <v>50</v>
      </c>
      <c r="D68" s="72">
        <f>SUM(D61:D67)</f>
        <v>50</v>
      </c>
      <c r="E68" s="72">
        <f>SUM(E62:E67)</f>
        <v>15</v>
      </c>
      <c r="F68" s="72">
        <f aca="true" t="shared" si="6" ref="F68:K68">SUM(F62:F67)</f>
        <v>15</v>
      </c>
      <c r="G68" s="72">
        <f t="shared" si="6"/>
        <v>1</v>
      </c>
      <c r="H68" s="72">
        <f t="shared" si="6"/>
        <v>1</v>
      </c>
      <c r="I68" s="72">
        <f t="shared" si="6"/>
        <v>14</v>
      </c>
      <c r="J68" s="72">
        <f t="shared" si="6"/>
        <v>14</v>
      </c>
      <c r="K68" s="72">
        <f t="shared" si="6"/>
        <v>0</v>
      </c>
      <c r="L68" s="72">
        <v>2</v>
      </c>
    </row>
    <row r="69" spans="1:12" ht="76.5">
      <c r="A69" s="14"/>
      <c r="B69" s="74" t="s">
        <v>90</v>
      </c>
      <c r="C69" s="75">
        <f>SUM(C17+C26+C37+C44+54:54+C60+C68)</f>
        <v>574</v>
      </c>
      <c r="D69" s="75">
        <f>SUM(D17+D26+D37+D44+54:54+D60+D68)</f>
        <v>574</v>
      </c>
      <c r="E69" s="75">
        <f>SUM(E17+E26+E37+E44+54:54+E60+E68)</f>
        <v>187</v>
      </c>
      <c r="F69" s="75">
        <f aca="true" t="shared" si="7" ref="F69:L69">SUM(F17+F26+F37+F44+F54+F60+F68)</f>
        <v>187</v>
      </c>
      <c r="G69" s="75">
        <f t="shared" si="7"/>
        <v>41</v>
      </c>
      <c r="H69" s="75">
        <f t="shared" si="7"/>
        <v>19</v>
      </c>
      <c r="I69" s="75">
        <f t="shared" si="7"/>
        <v>183</v>
      </c>
      <c r="J69" s="75">
        <f t="shared" si="7"/>
        <v>183</v>
      </c>
      <c r="K69" s="75">
        <f t="shared" si="7"/>
        <v>15</v>
      </c>
      <c r="L69" s="75">
        <f t="shared" si="7"/>
        <v>10</v>
      </c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76" t="s">
        <v>28</v>
      </c>
      <c r="C71" s="77"/>
      <c r="D71" s="77"/>
      <c r="E71" s="1"/>
      <c r="F71" s="1"/>
      <c r="G71" s="1"/>
      <c r="H71" s="1"/>
      <c r="I71" s="1"/>
      <c r="J71" s="76" t="s">
        <v>44</v>
      </c>
      <c r="K71" s="77"/>
      <c r="L71" s="1"/>
    </row>
    <row r="72" spans="1:12" ht="12.75">
      <c r="A72" s="1"/>
      <c r="B72" s="77"/>
      <c r="C72" s="77"/>
      <c r="D72" s="77"/>
      <c r="E72" s="1"/>
      <c r="F72" s="1"/>
      <c r="G72" s="1"/>
      <c r="H72" s="1"/>
      <c r="I72" s="1"/>
      <c r="J72" s="77"/>
      <c r="K72" s="77"/>
      <c r="L72" s="1"/>
    </row>
  </sheetData>
  <sheetProtection/>
  <mergeCells count="25">
    <mergeCell ref="A61:A68"/>
    <mergeCell ref="B61:L61"/>
    <mergeCell ref="B71:D72"/>
    <mergeCell ref="J71:K72"/>
    <mergeCell ref="A38:A44"/>
    <mergeCell ref="B38:L38"/>
    <mergeCell ref="A45:A54"/>
    <mergeCell ref="B45:L45"/>
    <mergeCell ref="A55:A60"/>
    <mergeCell ref="B55:L55"/>
    <mergeCell ref="A13:A17"/>
    <mergeCell ref="B13:L13"/>
    <mergeCell ref="A18:A26"/>
    <mergeCell ref="B18:L18"/>
    <mergeCell ref="A27:A37"/>
    <mergeCell ref="B27:L27"/>
    <mergeCell ref="I1:L2"/>
    <mergeCell ref="B4:K9"/>
    <mergeCell ref="A10:A11"/>
    <mergeCell ref="B10:B11"/>
    <mergeCell ref="C10:D10"/>
    <mergeCell ref="E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Julia</cp:lastModifiedBy>
  <cp:lastPrinted>2021-07-12T05:16:10Z</cp:lastPrinted>
  <dcterms:created xsi:type="dcterms:W3CDTF">2017-09-18T12:56:14Z</dcterms:created>
  <dcterms:modified xsi:type="dcterms:W3CDTF">2021-08-30T13:25:28Z</dcterms:modified>
  <cp:category/>
  <cp:version/>
  <cp:contentType/>
  <cp:contentStatus/>
</cp:coreProperties>
</file>